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17520" windowHeight="1159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33" i="1"/>
  <c r="F33"/>
  <c r="E33"/>
  <c r="D33"/>
  <c r="C33"/>
  <c r="G27"/>
  <c r="F27"/>
  <c r="E27"/>
  <c r="D27"/>
  <c r="C27"/>
  <c r="G20"/>
  <c r="F20"/>
  <c r="E20"/>
  <c r="D20"/>
  <c r="C20"/>
  <c r="G13"/>
  <c r="F13"/>
  <c r="E13"/>
  <c r="D13"/>
  <c r="C13"/>
  <c r="G7"/>
  <c r="F7"/>
  <c r="E7"/>
  <c r="D7"/>
  <c r="C7"/>
  <c r="E34" l="1"/>
  <c r="E35" s="1"/>
  <c r="F34"/>
  <c r="F35" s="1"/>
  <c r="D34"/>
  <c r="D35" s="1"/>
  <c r="G34"/>
  <c r="G35" s="1"/>
</calcChain>
</file>

<file path=xl/sharedStrings.xml><?xml version="1.0" encoding="utf-8"?>
<sst xmlns="http://schemas.openxmlformats.org/spreadsheetml/2006/main" count="62" uniqueCount="50">
  <si>
    <t>Салат из белокочанной капусты с морковью</t>
  </si>
  <si>
    <t>Сб.2015 г. № 45</t>
  </si>
  <si>
    <t>Макаронные изделия отварные</t>
  </si>
  <si>
    <t>Сб.2015 г. № 202</t>
  </si>
  <si>
    <t>Чай с сахаром</t>
  </si>
  <si>
    <t>200/15</t>
  </si>
  <si>
    <t>Сб.2015 г. № 376</t>
  </si>
  <si>
    <t>Хлеб пшеничный</t>
  </si>
  <si>
    <t>Итого за день</t>
  </si>
  <si>
    <t>60/50</t>
  </si>
  <si>
    <t>Каша гречневая рассыпчатая</t>
  </si>
  <si>
    <t>Компот из смеси сухофруктов</t>
  </si>
  <si>
    <t>Сб.2015 г. № 349</t>
  </si>
  <si>
    <t>50/50</t>
  </si>
  <si>
    <t>Сб.2015 г. № 346</t>
  </si>
  <si>
    <t>Пюре картофельное</t>
  </si>
  <si>
    <t>Сб.2015 г. № 312</t>
  </si>
  <si>
    <t>Компот из изюма</t>
  </si>
  <si>
    <t>Сыр (порционно)</t>
  </si>
  <si>
    <t>Сб.2015 г. № 15</t>
  </si>
  <si>
    <t>Масло сливочное (порционно)</t>
  </si>
  <si>
    <t>Сб.2015 г. № 210</t>
  </si>
  <si>
    <t xml:space="preserve">Каша молочная "Дружба" с маслом сливочным
</t>
  </si>
  <si>
    <t>250/10</t>
  </si>
  <si>
    <t>Сб.2015 г. № 175</t>
  </si>
  <si>
    <t>Тефтели 2-й вариант</t>
  </si>
  <si>
    <t>Сб.2015 г. № 279</t>
  </si>
  <si>
    <t>Сб.2015 г. № 171</t>
  </si>
  <si>
    <t>Компот из апельсинов</t>
  </si>
  <si>
    <t>Морковь отварная (порциями)</t>
  </si>
  <si>
    <t>Сб.1996 г.Таб.24</t>
  </si>
  <si>
    <t>Котлеты рубленые из мяса ЦБ</t>
  </si>
  <si>
    <t>Сб.2015 г. № 295</t>
  </si>
  <si>
    <t>Котлета по - Куравински с соусом</t>
  </si>
  <si>
    <t>70/30</t>
  </si>
  <si>
    <t>ТТК № 156</t>
  </si>
  <si>
    <t>Птица тушеная в соусе</t>
  </si>
  <si>
    <t>Сб.2015 г. № 290</t>
  </si>
  <si>
    <t>Рис припущенный</t>
  </si>
  <si>
    <t>Сб.2015 г. № 305</t>
  </si>
  <si>
    <t>Всего за период</t>
  </si>
  <si>
    <t>Среднее значение за период</t>
  </si>
  <si>
    <t>При разработки данного меню были использованы рецептуры следующих сборников: Сборник 2015г. Тутельян В.А сборник рецептур на продукцию для обучающихся во всех образовательных учреждениях. Сборник 2005г. Министерство экономического развития Челябинской области . Сборник рецептур блюд и кулинарных изделий для предприятия общественного питания, обслуживающих учащихся образовательных учреждений Челябинской области, предназначен для организаторов школьного питания. В сборнике представлены: методические рекомендациипо организации  питания учащихся образовательных учреждений, примерные рационы питания по возрастным группам и технико-технологические карты на кулинарные блюда и изделия. Сборник 2016г. Тутельян В.А. Сборник рецептур на продукцию для питания детей в дошкольных образовательных организациях.</t>
  </si>
  <si>
    <t>При приготовлении блюд и изделий используется йодированная соль</t>
  </si>
  <si>
    <t>В исключительных случаях, при отсутствии необходимых пищевых продуктов, допускается их замена другими продуктами, равноценными по химическому составу (пищевой ценности) в соответствии с таблицей замены пищевых продуктов (Приложение № 11 к СанПиН 2.3/2.4.3590-20)</t>
  </si>
  <si>
    <t>День 1 (30.09.24)</t>
  </si>
  <si>
    <t>День 2 (01.10.24)</t>
  </si>
  <si>
    <t>День 3 (02.10.24)</t>
  </si>
  <si>
    <t>День 4 (03.10.24)</t>
  </si>
  <si>
    <t>День 5 (04.10.24)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</si>
</sst>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6" xfId="0" applyFont="1" applyFill="1" applyBorder="1" applyAlignment="1">
      <alignment horizontal="right" vertical="top" wrapText="1"/>
    </xf>
    <xf numFmtId="0" fontId="2" fillId="0" borderId="7" xfId="0" applyFont="1" applyFill="1" applyBorder="1" applyAlignment="1">
      <alignment vertical="top" wrapText="1"/>
    </xf>
    <xf numFmtId="0" fontId="2" fillId="0" borderId="7" xfId="0" applyFont="1" applyFill="1" applyBorder="1" applyAlignment="1">
      <alignment horizontal="center" vertical="top" wrapText="1"/>
    </xf>
    <xf numFmtId="2" fontId="2" fillId="0" borderId="7" xfId="0" applyNumberFormat="1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vertical="top" wrapText="1"/>
    </xf>
    <xf numFmtId="0" fontId="4" fillId="0" borderId="7" xfId="0" applyFont="1" applyFill="1" applyBorder="1" applyAlignment="1">
      <alignment vertical="top" wrapText="1"/>
    </xf>
    <xf numFmtId="0" fontId="4" fillId="0" borderId="7" xfId="0" applyFont="1" applyFill="1" applyBorder="1" applyAlignment="1">
      <alignment vertical="top"/>
    </xf>
    <xf numFmtId="0" fontId="2" fillId="0" borderId="7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vertical="top" wrapText="1"/>
    </xf>
    <xf numFmtId="0" fontId="1" fillId="0" borderId="4" xfId="0" applyFont="1" applyFill="1" applyBorder="1" applyAlignment="1">
      <alignment vertical="top" wrapText="1"/>
    </xf>
    <xf numFmtId="0" fontId="5" fillId="0" borderId="4" xfId="0" applyFont="1" applyFill="1" applyBorder="1" applyAlignment="1">
      <alignment horizontal="center" vertical="top" wrapText="1"/>
    </xf>
    <xf numFmtId="2" fontId="1" fillId="0" borderId="4" xfId="0" applyNumberFormat="1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right" vertical="top" wrapText="1"/>
    </xf>
    <xf numFmtId="0" fontId="4" fillId="0" borderId="6" xfId="0" applyFont="1" applyFill="1" applyBorder="1" applyAlignment="1">
      <alignment vertical="top" wrapText="1"/>
    </xf>
    <xf numFmtId="0" fontId="4" fillId="0" borderId="9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top"/>
    </xf>
    <xf numFmtId="3" fontId="5" fillId="0" borderId="4" xfId="0" applyNumberFormat="1" applyFont="1" applyFill="1" applyBorder="1" applyAlignment="1">
      <alignment horizontal="center" vertical="top" wrapText="1"/>
    </xf>
    <xf numFmtId="4" fontId="5" fillId="0" borderId="4" xfId="0" applyNumberFormat="1" applyFont="1" applyFill="1" applyBorder="1" applyAlignment="1">
      <alignment horizontal="center" vertical="top" wrapText="1"/>
    </xf>
    <xf numFmtId="1" fontId="5" fillId="0" borderId="4" xfId="0" applyNumberFormat="1" applyFont="1" applyFill="1" applyBorder="1" applyAlignment="1">
      <alignment horizontal="center" vertical="top" wrapText="1"/>
    </xf>
    <xf numFmtId="2" fontId="5" fillId="0" borderId="4" xfId="0" applyNumberFormat="1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vertical="top" wrapText="1"/>
    </xf>
    <xf numFmtId="0" fontId="3" fillId="0" borderId="0" xfId="0" applyFont="1" applyFill="1" applyAlignment="1"/>
    <xf numFmtId="0" fontId="4" fillId="0" borderId="0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4"/>
  <sheetViews>
    <sheetView tabSelected="1" view="pageBreakPreview" zoomScaleNormal="100" zoomScaleSheetLayoutView="100" workbookViewId="0">
      <selection activeCell="C19" sqref="C19"/>
    </sheetView>
  </sheetViews>
  <sheetFormatPr defaultRowHeight="15"/>
  <cols>
    <col min="1" max="1" width="4.42578125" customWidth="1"/>
    <col min="2" max="2" width="37.85546875" customWidth="1"/>
    <col min="3" max="3" width="10.42578125" customWidth="1"/>
    <col min="4" max="4" width="8.85546875" customWidth="1"/>
    <col min="5" max="5" width="7.85546875" customWidth="1"/>
    <col min="6" max="7" width="9.28515625" customWidth="1"/>
    <col min="8" max="8" width="15.42578125" customWidth="1"/>
  </cols>
  <sheetData>
    <row r="1" spans="1:8" ht="15.75" thickBot="1">
      <c r="A1" s="26" t="s">
        <v>45</v>
      </c>
      <c r="B1" s="27"/>
      <c r="C1" s="27"/>
      <c r="D1" s="27"/>
      <c r="E1" s="27"/>
      <c r="F1" s="27"/>
      <c r="G1" s="27"/>
      <c r="H1" s="28"/>
    </row>
    <row r="2" spans="1:8">
      <c r="A2" s="16">
        <v>1</v>
      </c>
      <c r="B2" s="2" t="s">
        <v>18</v>
      </c>
      <c r="C2" s="3">
        <v>10</v>
      </c>
      <c r="D2" s="4">
        <v>2.3199999999999998</v>
      </c>
      <c r="E2" s="4">
        <v>2.95</v>
      </c>
      <c r="F2" s="4">
        <v>0</v>
      </c>
      <c r="G2" s="4">
        <v>36</v>
      </c>
      <c r="H2" s="5" t="s">
        <v>19</v>
      </c>
    </row>
    <row r="3" spans="1:8">
      <c r="A3" s="17">
        <v>2</v>
      </c>
      <c r="B3" s="2" t="s">
        <v>20</v>
      </c>
      <c r="C3" s="3">
        <v>10</v>
      </c>
      <c r="D3" s="4">
        <v>0.08</v>
      </c>
      <c r="E3" s="4">
        <v>7.25</v>
      </c>
      <c r="F3" s="4">
        <v>0.13</v>
      </c>
      <c r="G3" s="4">
        <v>66</v>
      </c>
      <c r="H3" s="5" t="s">
        <v>21</v>
      </c>
    </row>
    <row r="4" spans="1:8" ht="38.25">
      <c r="A4" s="16">
        <v>3</v>
      </c>
      <c r="B4" s="2" t="s">
        <v>22</v>
      </c>
      <c r="C4" s="3" t="s">
        <v>23</v>
      </c>
      <c r="D4" s="4">
        <v>7.58</v>
      </c>
      <c r="E4" s="4">
        <v>12.16</v>
      </c>
      <c r="F4" s="4">
        <v>41.82</v>
      </c>
      <c r="G4" s="4">
        <v>308.5</v>
      </c>
      <c r="H4" s="5" t="s">
        <v>24</v>
      </c>
    </row>
    <row r="5" spans="1:8">
      <c r="A5" s="17">
        <v>4</v>
      </c>
      <c r="B5" s="2" t="s">
        <v>4</v>
      </c>
      <c r="C5" s="3" t="s">
        <v>5</v>
      </c>
      <c r="D5" s="4">
        <v>7.0000000000000007E-2</v>
      </c>
      <c r="E5" s="4">
        <v>0.02</v>
      </c>
      <c r="F5" s="4">
        <v>15</v>
      </c>
      <c r="G5" s="4">
        <v>60</v>
      </c>
      <c r="H5" s="9" t="s">
        <v>6</v>
      </c>
    </row>
    <row r="6" spans="1:8" ht="15.75" thickBot="1">
      <c r="A6" s="16">
        <v>5</v>
      </c>
      <c r="B6" s="7" t="s">
        <v>7</v>
      </c>
      <c r="C6" s="3">
        <v>60</v>
      </c>
      <c r="D6" s="4">
        <v>4.74</v>
      </c>
      <c r="E6" s="4">
        <v>0.6</v>
      </c>
      <c r="F6" s="4">
        <v>28.98</v>
      </c>
      <c r="G6" s="4">
        <v>140.28</v>
      </c>
      <c r="H6" s="9"/>
    </row>
    <row r="7" spans="1:8" ht="15.75" thickBot="1">
      <c r="A7" s="10"/>
      <c r="B7" s="11" t="s">
        <v>8</v>
      </c>
      <c r="C7" s="12">
        <f>10+10+260+215+60</f>
        <v>555</v>
      </c>
      <c r="D7" s="13">
        <f>SUM(D2:D6)</f>
        <v>14.790000000000001</v>
      </c>
      <c r="E7" s="13">
        <f>SUM(E2:E6)</f>
        <v>22.98</v>
      </c>
      <c r="F7" s="13">
        <f>SUM(F2:F6)</f>
        <v>85.93</v>
      </c>
      <c r="G7" s="13">
        <f>SUM(G2:G6)</f>
        <v>610.78</v>
      </c>
      <c r="H7" s="14"/>
    </row>
    <row r="8" spans="1:8" ht="15.75" thickBot="1">
      <c r="A8" s="29" t="s">
        <v>46</v>
      </c>
      <c r="B8" s="30"/>
      <c r="C8" s="30"/>
      <c r="D8" s="30"/>
      <c r="E8" s="30"/>
      <c r="F8" s="30"/>
      <c r="G8" s="30"/>
      <c r="H8" s="31"/>
    </row>
    <row r="9" spans="1:8">
      <c r="A9" s="15">
        <v>1</v>
      </c>
      <c r="B9" s="2" t="s">
        <v>25</v>
      </c>
      <c r="C9" s="3" t="s">
        <v>9</v>
      </c>
      <c r="D9" s="4">
        <v>6.96</v>
      </c>
      <c r="E9" s="4">
        <v>16.11</v>
      </c>
      <c r="F9" s="4">
        <v>11.61</v>
      </c>
      <c r="G9" s="4">
        <v>223</v>
      </c>
      <c r="H9" s="5" t="s">
        <v>26</v>
      </c>
    </row>
    <row r="10" spans="1:8">
      <c r="A10" s="15">
        <v>2</v>
      </c>
      <c r="B10" s="2" t="s">
        <v>10</v>
      </c>
      <c r="C10" s="3">
        <v>180</v>
      </c>
      <c r="D10" s="4">
        <v>10.27</v>
      </c>
      <c r="E10" s="4">
        <v>6.31</v>
      </c>
      <c r="F10" s="4">
        <v>46.42</v>
      </c>
      <c r="G10" s="4">
        <v>282.67</v>
      </c>
      <c r="H10" s="5" t="s">
        <v>27</v>
      </c>
    </row>
    <row r="11" spans="1:8">
      <c r="A11" s="15">
        <v>3</v>
      </c>
      <c r="B11" s="2" t="s">
        <v>28</v>
      </c>
      <c r="C11" s="3">
        <v>200</v>
      </c>
      <c r="D11" s="4">
        <v>0.45</v>
      </c>
      <c r="E11" s="4">
        <v>0.1</v>
      </c>
      <c r="F11" s="4">
        <v>33.99</v>
      </c>
      <c r="G11" s="4">
        <v>141.19999999999999</v>
      </c>
      <c r="H11" s="5" t="s">
        <v>14</v>
      </c>
    </row>
    <row r="12" spans="1:8" ht="15.75" thickBot="1">
      <c r="A12" s="15">
        <v>4</v>
      </c>
      <c r="B12" s="7" t="s">
        <v>7</v>
      </c>
      <c r="C12" s="3">
        <v>60</v>
      </c>
      <c r="D12" s="4">
        <v>4.74</v>
      </c>
      <c r="E12" s="4">
        <v>0.6</v>
      </c>
      <c r="F12" s="4">
        <v>28.98</v>
      </c>
      <c r="G12" s="4">
        <v>140.28</v>
      </c>
      <c r="H12" s="9"/>
    </row>
    <row r="13" spans="1:8" ht="15.75" thickBot="1">
      <c r="A13" s="10"/>
      <c r="B13" s="11" t="s">
        <v>8</v>
      </c>
      <c r="C13" s="12">
        <f>110+180+200+60</f>
        <v>550</v>
      </c>
      <c r="D13" s="13">
        <f>SUM(D9:D12)</f>
        <v>22.42</v>
      </c>
      <c r="E13" s="13">
        <f>SUM(E9:E12)</f>
        <v>23.12</v>
      </c>
      <c r="F13" s="13">
        <f>SUM(F9:F12)</f>
        <v>121.00000000000001</v>
      </c>
      <c r="G13" s="13">
        <f>SUM(G9:G12)</f>
        <v>787.15</v>
      </c>
      <c r="H13" s="14"/>
    </row>
    <row r="14" spans="1:8" ht="15.75" thickBot="1">
      <c r="A14" s="29" t="s">
        <v>47</v>
      </c>
      <c r="B14" s="30"/>
      <c r="C14" s="30"/>
      <c r="D14" s="30"/>
      <c r="E14" s="30"/>
      <c r="F14" s="30"/>
      <c r="G14" s="30"/>
      <c r="H14" s="31"/>
    </row>
    <row r="15" spans="1:8">
      <c r="A15" s="6">
        <v>1</v>
      </c>
      <c r="B15" s="2" t="s">
        <v>29</v>
      </c>
      <c r="C15" s="3">
        <v>60</v>
      </c>
      <c r="D15" s="4">
        <v>0.78</v>
      </c>
      <c r="E15" s="4">
        <v>1.56</v>
      </c>
      <c r="F15" s="4">
        <v>3.11</v>
      </c>
      <c r="G15" s="4">
        <v>29.58</v>
      </c>
      <c r="H15" s="5" t="s">
        <v>30</v>
      </c>
    </row>
    <row r="16" spans="1:8">
      <c r="A16" s="6">
        <v>2</v>
      </c>
      <c r="B16" s="2" t="s">
        <v>31</v>
      </c>
      <c r="C16" s="3">
        <v>100</v>
      </c>
      <c r="D16" s="4">
        <v>15.22</v>
      </c>
      <c r="E16" s="4">
        <v>22.14</v>
      </c>
      <c r="F16" s="4">
        <v>15.32</v>
      </c>
      <c r="G16" s="4">
        <v>322</v>
      </c>
      <c r="H16" s="5" t="s">
        <v>32</v>
      </c>
    </row>
    <row r="17" spans="1:8">
      <c r="A17" s="6">
        <v>3</v>
      </c>
      <c r="B17" s="18" t="s">
        <v>2</v>
      </c>
      <c r="C17" s="3">
        <v>180</v>
      </c>
      <c r="D17" s="4">
        <v>6.12</v>
      </c>
      <c r="E17" s="4">
        <v>9</v>
      </c>
      <c r="F17" s="4">
        <v>34.200000000000003</v>
      </c>
      <c r="G17" s="4">
        <v>242.28</v>
      </c>
      <c r="H17" s="5" t="s">
        <v>3</v>
      </c>
    </row>
    <row r="18" spans="1:8">
      <c r="A18" s="2">
        <v>4</v>
      </c>
      <c r="B18" s="2" t="s">
        <v>4</v>
      </c>
      <c r="C18" s="3" t="s">
        <v>5</v>
      </c>
      <c r="D18" s="4">
        <v>7.0000000000000007E-2</v>
      </c>
      <c r="E18" s="4">
        <v>0.02</v>
      </c>
      <c r="F18" s="4">
        <v>15</v>
      </c>
      <c r="G18" s="4">
        <v>60</v>
      </c>
      <c r="H18" s="9" t="s">
        <v>6</v>
      </c>
    </row>
    <row r="19" spans="1:8" ht="15.75" thickBot="1">
      <c r="A19" s="2">
        <v>5</v>
      </c>
      <c r="B19" s="7" t="s">
        <v>7</v>
      </c>
      <c r="C19" s="3">
        <v>30</v>
      </c>
      <c r="D19" s="4">
        <v>2.37</v>
      </c>
      <c r="E19" s="4">
        <v>0.3</v>
      </c>
      <c r="F19" s="4">
        <v>14.49</v>
      </c>
      <c r="G19" s="4">
        <v>70.14</v>
      </c>
      <c r="H19" s="9"/>
    </row>
    <row r="20" spans="1:8" ht="15.75" thickBot="1">
      <c r="A20" s="10"/>
      <c r="B20" s="11" t="s">
        <v>8</v>
      </c>
      <c r="C20" s="12">
        <f>60+100+180+215+30</f>
        <v>585</v>
      </c>
      <c r="D20" s="13">
        <f>SUM(D15:D19)</f>
        <v>24.560000000000002</v>
      </c>
      <c r="E20" s="13">
        <f>SUM(E15:E19)</f>
        <v>33.020000000000003</v>
      </c>
      <c r="F20" s="13">
        <f>SUM(F15:F19)</f>
        <v>82.11999999999999</v>
      </c>
      <c r="G20" s="13">
        <f>SUM(G15:G19)</f>
        <v>724</v>
      </c>
      <c r="H20" s="14"/>
    </row>
    <row r="21" spans="1:8" ht="15.75" thickBot="1">
      <c r="A21" s="32" t="s">
        <v>48</v>
      </c>
      <c r="B21" s="33"/>
      <c r="C21" s="33"/>
      <c r="D21" s="33"/>
      <c r="E21" s="33"/>
      <c r="F21" s="33"/>
      <c r="G21" s="33"/>
      <c r="H21" s="34"/>
    </row>
    <row r="22" spans="1:8">
      <c r="A22" s="1">
        <v>1</v>
      </c>
      <c r="B22" s="2" t="s">
        <v>0</v>
      </c>
      <c r="C22" s="3">
        <v>60</v>
      </c>
      <c r="D22" s="4">
        <v>0.79</v>
      </c>
      <c r="E22" s="4">
        <v>1.95</v>
      </c>
      <c r="F22" s="4">
        <v>3.88</v>
      </c>
      <c r="G22" s="4">
        <v>36.24</v>
      </c>
      <c r="H22" s="5" t="s">
        <v>1</v>
      </c>
    </row>
    <row r="23" spans="1:8">
      <c r="A23" s="15">
        <v>2</v>
      </c>
      <c r="B23" s="2" t="s">
        <v>33</v>
      </c>
      <c r="C23" s="3" t="s">
        <v>34</v>
      </c>
      <c r="D23" s="4">
        <v>11.75</v>
      </c>
      <c r="E23" s="4">
        <v>23</v>
      </c>
      <c r="F23" s="4">
        <v>9.1300000000000008</v>
      </c>
      <c r="G23" s="4">
        <v>290.89999999999998</v>
      </c>
      <c r="H23" s="5" t="s">
        <v>35</v>
      </c>
    </row>
    <row r="24" spans="1:8">
      <c r="A24" s="1">
        <v>3</v>
      </c>
      <c r="B24" s="2" t="s">
        <v>15</v>
      </c>
      <c r="C24" s="3">
        <v>180</v>
      </c>
      <c r="D24" s="4">
        <v>3.68</v>
      </c>
      <c r="E24" s="4">
        <v>5.76</v>
      </c>
      <c r="F24" s="4">
        <v>24.53</v>
      </c>
      <c r="G24" s="4">
        <v>164.7</v>
      </c>
      <c r="H24" s="5" t="s">
        <v>16</v>
      </c>
    </row>
    <row r="25" spans="1:8">
      <c r="A25" s="15">
        <v>4</v>
      </c>
      <c r="B25" s="2" t="s">
        <v>11</v>
      </c>
      <c r="C25" s="3">
        <v>200</v>
      </c>
      <c r="D25" s="4">
        <v>0.66</v>
      </c>
      <c r="E25" s="4">
        <v>0.09</v>
      </c>
      <c r="F25" s="4">
        <v>32.01</v>
      </c>
      <c r="G25" s="4">
        <v>132.80000000000001</v>
      </c>
      <c r="H25" s="5" t="s">
        <v>12</v>
      </c>
    </row>
    <row r="26" spans="1:8" ht="15.75" thickBot="1">
      <c r="A26" s="1">
        <v>5</v>
      </c>
      <c r="B26" s="7" t="s">
        <v>7</v>
      </c>
      <c r="C26" s="3">
        <v>30</v>
      </c>
      <c r="D26" s="4">
        <v>2.37</v>
      </c>
      <c r="E26" s="4">
        <v>0.3</v>
      </c>
      <c r="F26" s="4">
        <v>14.49</v>
      </c>
      <c r="G26" s="4">
        <v>70.14</v>
      </c>
      <c r="H26" s="9"/>
    </row>
    <row r="27" spans="1:8" ht="15.75" thickBot="1">
      <c r="A27" s="10"/>
      <c r="B27" s="11" t="s">
        <v>8</v>
      </c>
      <c r="C27" s="12">
        <f>60+100+180+200+30</f>
        <v>570</v>
      </c>
      <c r="D27" s="13">
        <f>SUM(D22:D26)</f>
        <v>19.25</v>
      </c>
      <c r="E27" s="13">
        <f>SUM(E22:E26)</f>
        <v>31.1</v>
      </c>
      <c r="F27" s="13">
        <f>SUM(F22:F26)</f>
        <v>84.04</v>
      </c>
      <c r="G27" s="13">
        <f>SUM(G22:G26)</f>
        <v>694.78</v>
      </c>
      <c r="H27" s="14"/>
    </row>
    <row r="28" spans="1:8" ht="15.75" thickBot="1">
      <c r="A28" s="26" t="s">
        <v>49</v>
      </c>
      <c r="B28" s="27"/>
      <c r="C28" s="27"/>
      <c r="D28" s="27"/>
      <c r="E28" s="27"/>
      <c r="F28" s="27"/>
      <c r="G28" s="27"/>
      <c r="H28" s="28"/>
    </row>
    <row r="29" spans="1:8">
      <c r="A29" s="6">
        <v>1</v>
      </c>
      <c r="B29" s="2" t="s">
        <v>36</v>
      </c>
      <c r="C29" s="3" t="s">
        <v>13</v>
      </c>
      <c r="D29" s="4">
        <v>11.66</v>
      </c>
      <c r="E29" s="4">
        <v>9.7200000000000006</v>
      </c>
      <c r="F29" s="4">
        <v>4.01</v>
      </c>
      <c r="G29" s="4">
        <v>150.19999999999999</v>
      </c>
      <c r="H29" s="5" t="s">
        <v>37</v>
      </c>
    </row>
    <row r="30" spans="1:8">
      <c r="A30" s="1">
        <v>2</v>
      </c>
      <c r="B30" s="8" t="s">
        <v>38</v>
      </c>
      <c r="C30" s="3">
        <v>200</v>
      </c>
      <c r="D30" s="4">
        <v>4.8499999999999996</v>
      </c>
      <c r="E30" s="4">
        <v>5.73</v>
      </c>
      <c r="F30" s="4">
        <v>48.89</v>
      </c>
      <c r="G30" s="4">
        <v>266.60000000000002</v>
      </c>
      <c r="H30" s="5" t="s">
        <v>39</v>
      </c>
    </row>
    <row r="31" spans="1:8">
      <c r="A31" s="6">
        <v>3</v>
      </c>
      <c r="B31" s="2" t="s">
        <v>17</v>
      </c>
      <c r="C31" s="3">
        <v>200</v>
      </c>
      <c r="D31" s="4">
        <v>0.35</v>
      </c>
      <c r="E31" s="4">
        <v>0.08</v>
      </c>
      <c r="F31" s="4">
        <v>29.85</v>
      </c>
      <c r="G31" s="4">
        <v>122.2</v>
      </c>
      <c r="H31" s="5" t="s">
        <v>12</v>
      </c>
    </row>
    <row r="32" spans="1:8" ht="15.75" thickBot="1">
      <c r="A32" s="1">
        <v>4</v>
      </c>
      <c r="B32" s="7" t="s">
        <v>7</v>
      </c>
      <c r="C32" s="3">
        <v>50</v>
      </c>
      <c r="D32" s="4">
        <v>3.95</v>
      </c>
      <c r="E32" s="4">
        <v>0.5</v>
      </c>
      <c r="F32" s="4">
        <v>24.15</v>
      </c>
      <c r="G32" s="4">
        <v>116.9</v>
      </c>
      <c r="H32" s="9"/>
    </row>
    <row r="33" spans="1:8" ht="15.75" thickBot="1">
      <c r="A33" s="10"/>
      <c r="B33" s="11" t="s">
        <v>8</v>
      </c>
      <c r="C33" s="12">
        <f>100+200+200+50</f>
        <v>550</v>
      </c>
      <c r="D33" s="13">
        <f>SUM(D29:D32)</f>
        <v>20.81</v>
      </c>
      <c r="E33" s="13">
        <f>SUM(E29:E32)</f>
        <v>16.03</v>
      </c>
      <c r="F33" s="13">
        <f>SUM(F29:F32)</f>
        <v>106.9</v>
      </c>
      <c r="G33" s="13">
        <f>SUM(G29:G32)</f>
        <v>655.9</v>
      </c>
      <c r="H33" s="14"/>
    </row>
    <row r="34" spans="1:8" ht="15.75" thickBot="1">
      <c r="A34" s="10"/>
      <c r="B34" s="11" t="s">
        <v>40</v>
      </c>
      <c r="C34" s="19"/>
      <c r="D34" s="20" t="e">
        <f>#REF!+#REF!+#REF!+#REF!+#REF!+D7+D13+D20+D27+D33</f>
        <v>#REF!</v>
      </c>
      <c r="E34" s="20" t="e">
        <f>#REF!+#REF!+#REF!+#REF!+#REF!+E7+E13+E20+E27+E33</f>
        <v>#REF!</v>
      </c>
      <c r="F34" s="20" t="e">
        <f>#REF!+#REF!+#REF!+#REF!+#REF!+F7+F13+F20+F27+F33</f>
        <v>#REF!</v>
      </c>
      <c r="G34" s="20" t="e">
        <f>#REF!+#REF!+#REF!+#REF!+#REF!+G7+G13+G20+G27+G33</f>
        <v>#REF!</v>
      </c>
      <c r="H34" s="14"/>
    </row>
    <row r="35" spans="1:8" ht="15.75" thickBot="1">
      <c r="A35" s="10"/>
      <c r="B35" s="11" t="s">
        <v>41</v>
      </c>
      <c r="C35" s="21"/>
      <c r="D35" s="22" t="e">
        <f>D34/10</f>
        <v>#REF!</v>
      </c>
      <c r="E35" s="22" t="e">
        <f>E34/10</f>
        <v>#REF!</v>
      </c>
      <c r="F35" s="22" t="e">
        <f>F34/10</f>
        <v>#REF!</v>
      </c>
      <c r="G35" s="22" t="e">
        <f>G34/10</f>
        <v>#REF!</v>
      </c>
      <c r="H35" s="14"/>
    </row>
    <row r="36" spans="1:8">
      <c r="A36" s="23" t="s">
        <v>42</v>
      </c>
      <c r="B36" s="24"/>
      <c r="C36" s="24"/>
      <c r="D36" s="24"/>
      <c r="E36" s="24"/>
      <c r="F36" s="24"/>
      <c r="G36" s="24"/>
      <c r="H36" s="24"/>
    </row>
    <row r="37" spans="1:8">
      <c r="A37" s="25" t="s">
        <v>43</v>
      </c>
      <c r="B37" s="25"/>
      <c r="C37" s="25"/>
      <c r="D37" s="25"/>
      <c r="E37" s="25"/>
      <c r="F37" s="25"/>
      <c r="G37" s="25"/>
      <c r="H37" s="24"/>
    </row>
    <row r="38" spans="1:8">
      <c r="A38" s="25" t="s">
        <v>44</v>
      </c>
      <c r="B38" s="25"/>
      <c r="C38" s="25"/>
      <c r="D38" s="25"/>
      <c r="E38" s="25"/>
      <c r="F38" s="25"/>
      <c r="G38" s="25"/>
      <c r="H38" s="25"/>
    </row>
    <row r="39" spans="1:8">
      <c r="A39" s="25"/>
      <c r="B39" s="25"/>
      <c r="C39" s="25"/>
      <c r="D39" s="25"/>
      <c r="E39" s="25"/>
      <c r="F39" s="25"/>
      <c r="G39" s="25"/>
      <c r="H39" s="25"/>
    </row>
    <row r="40" spans="1:8">
      <c r="A40" s="25"/>
      <c r="B40" s="25"/>
      <c r="C40" s="25"/>
      <c r="D40" s="25"/>
      <c r="E40" s="25"/>
      <c r="F40" s="25"/>
      <c r="G40" s="25"/>
      <c r="H40" s="25"/>
    </row>
    <row r="41" spans="1:8">
      <c r="A41" s="25"/>
      <c r="B41" s="25"/>
      <c r="C41" s="25"/>
      <c r="D41" s="25"/>
      <c r="E41" s="25"/>
      <c r="F41" s="25"/>
      <c r="G41" s="25"/>
      <c r="H41" s="25"/>
    </row>
    <row r="42" spans="1:8">
      <c r="A42" s="25"/>
      <c r="B42" s="25"/>
      <c r="C42" s="25"/>
      <c r="D42" s="25"/>
      <c r="E42" s="25"/>
      <c r="F42" s="25"/>
      <c r="G42" s="25"/>
      <c r="H42" s="25"/>
    </row>
    <row r="43" spans="1:8">
      <c r="A43" s="25"/>
      <c r="B43" s="25"/>
      <c r="C43" s="25"/>
      <c r="D43" s="25"/>
      <c r="E43" s="25"/>
      <c r="F43" s="25"/>
      <c r="G43" s="25"/>
      <c r="H43" s="25"/>
    </row>
    <row r="44" spans="1:8">
      <c r="A44" s="25"/>
      <c r="B44" s="25"/>
      <c r="C44" s="25"/>
      <c r="D44" s="25"/>
      <c r="E44" s="25"/>
      <c r="F44" s="25"/>
      <c r="G44" s="25"/>
      <c r="H44" s="25"/>
    </row>
  </sheetData>
  <mergeCells count="8">
    <mergeCell ref="A36:H36"/>
    <mergeCell ref="A37:H37"/>
    <mergeCell ref="A38:H44"/>
    <mergeCell ref="A1:H1"/>
    <mergeCell ref="A8:H8"/>
    <mergeCell ref="A14:H14"/>
    <mergeCell ref="A21:H21"/>
    <mergeCell ref="A28:H28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2024-09-28T08:16:36Z</dcterms:modified>
</cp:coreProperties>
</file>